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Jefe de Recursos Financieros\IAIP\EDOS FINANCIEROS\2017\EVIDENCIA ASESORIA\EVIDENCIA 2DO TRIMESTRE 2017\Disciplina Financiera\"/>
    </mc:Choice>
  </mc:AlternateContent>
  <bookViews>
    <workbookView xWindow="0" yWindow="0" windowWidth="20400" windowHeight="745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C19" i="4"/>
  <c r="B19" i="4"/>
  <c r="G18" i="4"/>
  <c r="G17" i="4"/>
  <c r="F16" i="4"/>
  <c r="E16" i="4"/>
  <c r="D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/>
  <c r="F7" i="4"/>
  <c r="F4" i="4" s="1"/>
  <c r="F27" i="4" s="1"/>
  <c r="E7" i="4"/>
  <c r="D7" i="4"/>
  <c r="C7" i="4"/>
  <c r="C4" i="4" s="1"/>
  <c r="B7" i="4"/>
  <c r="B4" i="4" s="1"/>
  <c r="B27" i="4" s="1"/>
  <c r="G6" i="4"/>
  <c r="D4" i="4"/>
  <c r="D27" i="4" s="1"/>
  <c r="G77" i="3"/>
  <c r="G76" i="3"/>
  <c r="G75" i="3"/>
  <c r="G74" i="3"/>
  <c r="F73" i="3"/>
  <c r="E73" i="3"/>
  <c r="D73" i="3"/>
  <c r="G73" i="3" s="1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F53" i="3"/>
  <c r="E53" i="3"/>
  <c r="D53" i="3"/>
  <c r="G53" i="3" s="1"/>
  <c r="C53" i="3"/>
  <c r="B53" i="3"/>
  <c r="G51" i="3"/>
  <c r="G50" i="3"/>
  <c r="G49" i="3"/>
  <c r="G48" i="3"/>
  <c r="G47" i="3"/>
  <c r="G46" i="3"/>
  <c r="G45" i="3"/>
  <c r="G44" i="3"/>
  <c r="F43" i="3"/>
  <c r="F42" i="3" s="1"/>
  <c r="E43" i="3"/>
  <c r="D43" i="3"/>
  <c r="G43" i="3" s="1"/>
  <c r="C43" i="3"/>
  <c r="B43" i="3"/>
  <c r="B42" i="3" s="1"/>
  <c r="C42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G25" i="3" s="1"/>
  <c r="D25" i="3"/>
  <c r="C25" i="3"/>
  <c r="B25" i="3"/>
  <c r="G23" i="3"/>
  <c r="G22" i="3"/>
  <c r="G21" i="3"/>
  <c r="G20" i="3"/>
  <c r="G19" i="3"/>
  <c r="G18" i="3"/>
  <c r="G17" i="3"/>
  <c r="F16" i="3"/>
  <c r="E16" i="3"/>
  <c r="D16" i="3"/>
  <c r="C16" i="3"/>
  <c r="B16" i="3"/>
  <c r="G13" i="3"/>
  <c r="G12" i="3"/>
  <c r="G11" i="3"/>
  <c r="G10" i="3"/>
  <c r="G9" i="3"/>
  <c r="G8" i="3"/>
  <c r="G7" i="3"/>
  <c r="F6" i="3"/>
  <c r="F5" i="3" s="1"/>
  <c r="E6" i="3"/>
  <c r="D6" i="3"/>
  <c r="D5" i="3" s="1"/>
  <c r="C6" i="3"/>
  <c r="C5" i="3" s="1"/>
  <c r="C79" i="3" s="1"/>
  <c r="B6" i="3"/>
  <c r="B5" i="3" s="1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F5" i="2"/>
  <c r="F26" i="2" s="1"/>
  <c r="E5" i="2"/>
  <c r="D5" i="2"/>
  <c r="D26" i="2" s="1"/>
  <c r="C5" i="2"/>
  <c r="C26" i="2" s="1"/>
  <c r="B5" i="2"/>
  <c r="B26" i="2" s="1"/>
  <c r="E5" i="3" l="1"/>
  <c r="B79" i="3"/>
  <c r="G19" i="4"/>
  <c r="G16" i="4" s="1"/>
  <c r="G16" i="2"/>
  <c r="F79" i="3"/>
  <c r="E26" i="2"/>
  <c r="G5" i="2"/>
  <c r="G26" i="2" s="1"/>
  <c r="G6" i="3"/>
  <c r="G5" i="3" s="1"/>
  <c r="G79" i="3" s="1"/>
  <c r="G16" i="3"/>
  <c r="E42" i="3"/>
  <c r="E79" i="3" s="1"/>
  <c r="C27" i="4"/>
  <c r="D42" i="3"/>
  <c r="G42" i="3" s="1"/>
  <c r="G11" i="4"/>
  <c r="G4" i="4" s="1"/>
  <c r="G27" i="4" l="1"/>
  <c r="D79" i="3"/>
</calcChain>
</file>

<file path=xl/sharedStrings.xml><?xml version="1.0" encoding="utf-8"?>
<sst xmlns="http://schemas.openxmlformats.org/spreadsheetml/2006/main" count="297" uniqueCount="154">
  <si>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</si>
  <si>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</si>
  <si>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</si>
  <si>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</si>
  <si>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</si>
  <si>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</si>
  <si>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</si>
  <si>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</si>
  <si>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</si>
  <si>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</si>
  <si>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</si>
  <si>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</si>
  <si>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</si>
  <si>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</si>
  <si>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</si>
  <si>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</si>
  <si>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</si>
  <si>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</si>
  <si>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</si>
  <si>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</si>
  <si>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</si>
  <si>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</si>
  <si>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</si>
  <si>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</si>
  <si>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</si>
  <si>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</si>
  <si>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</si>
  <si>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</si>
  <si>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</si>
  <si>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</si>
  <si>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</si>
  <si>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</si>
  <si>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</si>
  <si>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</si>
  <si>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</si>
  <si>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</si>
  <si>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</si>
  <si>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</si>
  <si>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</si>
  <si>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</si>
  <si>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</si>
  <si>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</si>
  <si>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</si>
  <si>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</si>
  <si>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</si>
  <si>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</si>
  <si>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</si>
  <si>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</si>
  <si>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</si>
  <si>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</si>
  <si>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</si>
  <si>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</si>
  <si>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</si>
  <si>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</si>
  <si>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</si>
  <si>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</si>
  <si>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</si>
  <si>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</si>
  <si>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</si>
  <si>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</si>
  <si>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</si>
  <si>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</si>
  <si>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</si>
  <si>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</si>
  <si>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</si>
  <si>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</si>
  <si>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</si>
  <si>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</si>
  <si>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</si>
  <si>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</si>
  <si>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</si>
  <si>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</si>
  <si>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</si>
  <si>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</si>
  <si>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</si>
  <si>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</si>
  <si>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</si>
  <si>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</si>
  <si>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</si>
  <si>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</si>
  <si>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</si>
  <si>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</si>
  <si>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</si>
  <si>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</si>
  <si>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</si>
  <si>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</si>
  <si>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</si>
  <si>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</si>
  <si>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</si>
  <si>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</si>
  <si>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</si>
  <si>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</si>
  <si>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</si>
  <si>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</si>
  <si>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</si>
  <si>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</si>
  <si>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</si>
  <si>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</si>
  <si>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</si>
  <si>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</si>
  <si>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</si>
  <si>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</si>
  <si>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</si>
  <si>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</si>
  <si>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</si>
  <si>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</si>
  <si>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</si>
  <si>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</si>
  <si>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</si>
  <si>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</si>
  <si>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</si>
  <si>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</si>
  <si>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</si>
  <si>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</si>
  <si>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</si>
  <si>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</si>
  <si>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</si>
  <si>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</si>
  <si>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</si>
  <si>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</si>
  <si>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</si>
  <si>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</si>
  <si>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</si>
  <si>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</si>
  <si>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</si>
  <si>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</si>
  <si>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</si>
  <si>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</si>
  <si>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</si>
  <si>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</si>
  <si>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</si>
  <si>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</si>
  <si>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</si>
  <si>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</si>
  <si>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</si>
  <si>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</si>
  <si>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</si>
  <si>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</si>
  <si>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</si>
  <si>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</si>
  <si>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</si>
  <si>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</si>
  <si>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</si>
  <si>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</si>
  <si>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</si>
  <si>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</si>
  <si>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</si>
  <si>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</si>
  <si>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</si>
  <si>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A. 21119-0101  DIRECCIÓN GENERAL</t>
  </si>
  <si>
    <t>Estado Analítico del Ejercicio del Presupuesto de Egresos Detallado - LDF
Clasificación por Objeto del Gasto (Capítulo y Concepto)
Del 1 de enero al 30 de JUnio de 2017 (b)
(PESOS)</t>
  </si>
  <si>
    <t>INSTITUTO DE ACCESO A LA INFORMACIÓN PÚBLICA PARA EL ESTADO DE GUANAJUATO
Estado Analítico del Ejercicio del Presupuesto de Egresos Detallado - LDF
Clasificación Administrativa
Del 1 de enero al 30 de Junio de 2017 (b)
(PESOS)</t>
  </si>
  <si>
    <t>INSTITUTO DE ACCESO A LA INFORMACIÓN PÚBLICA PARA EL ESTADO DE GUANAJUATO
Estado Analítico del Ejercicio del Presupuesto de Egresos Detallado - LDF
Clasificación Funcional (Finalidad y Función)
Del 1 de enero Al 30 de Junio de 2017 (b)
(PESOS)</t>
  </si>
  <si>
    <t>INSTITUTO DE ACCESO A LA INFORMACIÓN PÚBLICA PARA EL ESTADO DE GUANAJUATO
Estado Analítico del Ejercicio del Presupuesto de Egresos Detallado - LDF
Clasificación de Servicios Personales por Categoría
Del 1 de enero al 30 de Junio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</si>
</sst>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workbookViewId="0">
      <selection activeCell="B16" sqref="B16"/>
    </sheetView>
  </sheetViews>
  <sheetFormatPr baseColWidth="10" defaultColWidth="12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45" t="s">
        <v>150</v>
      </c>
      <c r="B1" s="46"/>
      <c r="C1" s="46"/>
      <c r="D1" s="46"/>
      <c r="E1" s="46"/>
      <c r="F1" s="46"/>
      <c r="G1" s="47"/>
    </row>
    <row r="2" spans="1:7">
      <c r="A2" s="2"/>
      <c r="B2" s="48" t="s">
        <v>0</v>
      </c>
      <c r="C2" s="48"/>
      <c r="D2" s="48"/>
      <c r="E2" s="48"/>
      <c r="F2" s="48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v>32423556.369999997</v>
      </c>
      <c r="C4" s="7">
        <v>637820.84</v>
      </c>
      <c r="D4" s="7">
        <v>33061377.209999997</v>
      </c>
      <c r="E4" s="7">
        <v>8973751.9000000004</v>
      </c>
      <c r="F4" s="7">
        <v>8973751.9000000004</v>
      </c>
      <c r="G4" s="7">
        <v>24087625.309999999</v>
      </c>
    </row>
    <row r="5" spans="1:7">
      <c r="A5" s="8" t="s">
        <v>9</v>
      </c>
      <c r="B5" s="9">
        <v>20963747.899999999</v>
      </c>
      <c r="C5" s="9">
        <v>486927.49</v>
      </c>
      <c r="D5" s="9">
        <v>21450675.390000001</v>
      </c>
      <c r="E5" s="9">
        <v>7354219.8799999999</v>
      </c>
      <c r="F5" s="9">
        <v>7354219.8799999999</v>
      </c>
      <c r="G5" s="9">
        <v>14096455.51</v>
      </c>
    </row>
    <row r="6" spans="1:7">
      <c r="A6" s="10" t="s">
        <v>10</v>
      </c>
      <c r="B6" s="11">
        <v>5181492</v>
      </c>
      <c r="C6" s="11">
        <v>125660.36</v>
      </c>
      <c r="D6" s="11">
        <v>5307152.3600000003</v>
      </c>
      <c r="E6" s="11">
        <v>2122683.62</v>
      </c>
      <c r="F6" s="11">
        <v>2122683.62</v>
      </c>
      <c r="G6" s="11">
        <v>3184468.74</v>
      </c>
    </row>
    <row r="7" spans="1:7">
      <c r="A7" s="10" t="s">
        <v>11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</row>
    <row r="8" spans="1:7">
      <c r="A8" s="10" t="s">
        <v>12</v>
      </c>
      <c r="B8" s="11">
        <v>7437188</v>
      </c>
      <c r="C8" s="11">
        <v>224890.55000000002</v>
      </c>
      <c r="D8" s="11">
        <v>7662078.5499999998</v>
      </c>
      <c r="E8" s="11">
        <v>2220843.5199999996</v>
      </c>
      <c r="F8" s="11">
        <v>2220843.5199999996</v>
      </c>
      <c r="G8" s="11">
        <v>5441235.0300000003</v>
      </c>
    </row>
    <row r="9" spans="1:7">
      <c r="A9" s="10" t="s">
        <v>13</v>
      </c>
      <c r="B9" s="11">
        <v>1742330.56</v>
      </c>
      <c r="C9" s="11">
        <v>32900.579999999994</v>
      </c>
      <c r="D9" s="11">
        <v>1775231.1400000001</v>
      </c>
      <c r="E9" s="11">
        <v>743503.50999999989</v>
      </c>
      <c r="F9" s="11">
        <v>743503.50999999989</v>
      </c>
      <c r="G9" s="11">
        <v>1031727.6300000002</v>
      </c>
    </row>
    <row r="10" spans="1:7">
      <c r="A10" s="10" t="s">
        <v>14</v>
      </c>
      <c r="B10" s="11">
        <v>5091218.34</v>
      </c>
      <c r="C10" s="11">
        <v>440622.51999999996</v>
      </c>
      <c r="D10" s="11">
        <v>5531840.8599999994</v>
      </c>
      <c r="E10" s="11">
        <v>2261544.91</v>
      </c>
      <c r="F10" s="11">
        <v>2261544.91</v>
      </c>
      <c r="G10" s="11">
        <v>3270295.9499999993</v>
      </c>
    </row>
    <row r="11" spans="1:7">
      <c r="A11" s="10" t="s">
        <v>15</v>
      </c>
      <c r="B11" s="11">
        <v>1485269</v>
      </c>
      <c r="C11" s="11">
        <v>-337300</v>
      </c>
      <c r="D11" s="11">
        <v>1147969</v>
      </c>
      <c r="E11" s="11">
        <v>0</v>
      </c>
      <c r="F11" s="11">
        <v>0</v>
      </c>
      <c r="G11" s="11">
        <v>1147969</v>
      </c>
    </row>
    <row r="12" spans="1:7">
      <c r="A12" s="10" t="s">
        <v>16</v>
      </c>
      <c r="B12" s="11">
        <v>26250</v>
      </c>
      <c r="C12" s="11">
        <v>153.48000000000002</v>
      </c>
      <c r="D12" s="11">
        <v>26403.48</v>
      </c>
      <c r="E12" s="11">
        <v>5644.32</v>
      </c>
      <c r="F12" s="11">
        <v>5644.32</v>
      </c>
      <c r="G12" s="11">
        <v>20759.16</v>
      </c>
    </row>
    <row r="13" spans="1:7">
      <c r="A13" s="8" t="s">
        <v>17</v>
      </c>
      <c r="B13" s="9">
        <v>543947.78</v>
      </c>
      <c r="C13" s="9">
        <v>18852</v>
      </c>
      <c r="D13" s="9">
        <v>562799.78</v>
      </c>
      <c r="E13" s="9">
        <v>191475.91</v>
      </c>
      <c r="F13" s="9">
        <v>191475.91</v>
      </c>
      <c r="G13" s="9">
        <v>371323.87</v>
      </c>
    </row>
    <row r="14" spans="1:7">
      <c r="A14" s="10" t="s">
        <v>18</v>
      </c>
      <c r="B14" s="11">
        <v>124795.55</v>
      </c>
      <c r="C14" s="11">
        <v>0</v>
      </c>
      <c r="D14" s="11">
        <v>124795.55</v>
      </c>
      <c r="E14" s="11">
        <v>55401.09</v>
      </c>
      <c r="F14" s="11">
        <v>55401.09</v>
      </c>
      <c r="G14" s="11">
        <v>69394.460000000006</v>
      </c>
    </row>
    <row r="15" spans="1:7">
      <c r="A15" s="10" t="s">
        <v>19</v>
      </c>
      <c r="B15" s="11">
        <v>4070</v>
      </c>
      <c r="C15" s="11">
        <v>0</v>
      </c>
      <c r="D15" s="11">
        <v>4070</v>
      </c>
      <c r="E15" s="11">
        <v>100</v>
      </c>
      <c r="F15" s="11">
        <v>100</v>
      </c>
      <c r="G15" s="11">
        <v>3970</v>
      </c>
    </row>
    <row r="16" spans="1:7">
      <c r="A16" s="10" t="s">
        <v>20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>
      <c r="A17" s="10" t="s">
        <v>21</v>
      </c>
      <c r="B17" s="11">
        <v>6534</v>
      </c>
      <c r="C17" s="11">
        <v>0</v>
      </c>
      <c r="D17" s="11">
        <v>6534</v>
      </c>
      <c r="E17" s="11">
        <v>500</v>
      </c>
      <c r="F17" s="11">
        <v>500</v>
      </c>
      <c r="G17" s="11">
        <v>6034</v>
      </c>
    </row>
    <row r="18" spans="1:7">
      <c r="A18" s="10" t="s">
        <v>22</v>
      </c>
      <c r="B18" s="11">
        <v>1100</v>
      </c>
      <c r="C18" s="11">
        <v>0</v>
      </c>
      <c r="D18" s="11">
        <v>1100</v>
      </c>
      <c r="E18" s="11">
        <v>1097.5</v>
      </c>
      <c r="F18" s="11">
        <v>1097.5</v>
      </c>
      <c r="G18" s="11">
        <v>2.5</v>
      </c>
    </row>
    <row r="19" spans="1:7">
      <c r="A19" s="10" t="s">
        <v>23</v>
      </c>
      <c r="B19" s="11">
        <v>392633.52</v>
      </c>
      <c r="C19" s="11">
        <v>0</v>
      </c>
      <c r="D19" s="11">
        <v>392633.52</v>
      </c>
      <c r="E19" s="11">
        <v>132473.32</v>
      </c>
      <c r="F19" s="11">
        <v>132473.32</v>
      </c>
      <c r="G19" s="11">
        <v>260160.2</v>
      </c>
    </row>
    <row r="20" spans="1:7">
      <c r="A20" s="10" t="s">
        <v>24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1" spans="1:7">
      <c r="A21" s="10" t="s">
        <v>25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>
      <c r="A22" s="10" t="s">
        <v>26</v>
      </c>
      <c r="B22" s="11">
        <v>14814.71</v>
      </c>
      <c r="C22" s="11">
        <v>18852</v>
      </c>
      <c r="D22" s="11">
        <v>33666.71</v>
      </c>
      <c r="E22" s="11">
        <v>1904</v>
      </c>
      <c r="F22" s="11">
        <v>1904</v>
      </c>
      <c r="G22" s="11">
        <v>31762.71</v>
      </c>
    </row>
    <row r="23" spans="1:7">
      <c r="A23" s="8" t="s">
        <v>27</v>
      </c>
      <c r="B23" s="9">
        <v>10023575.199999999</v>
      </c>
      <c r="C23" s="9">
        <v>49173.22</v>
      </c>
      <c r="D23" s="9">
        <v>10072748.419999998</v>
      </c>
      <c r="E23" s="9">
        <v>1417447.15</v>
      </c>
      <c r="F23" s="9">
        <v>1417447.15</v>
      </c>
      <c r="G23" s="9">
        <v>8655301.2699999977</v>
      </c>
    </row>
    <row r="24" spans="1:7">
      <c r="A24" s="10" t="s">
        <v>28</v>
      </c>
      <c r="B24" s="11">
        <v>469966.89999999997</v>
      </c>
      <c r="C24" s="11">
        <v>0</v>
      </c>
      <c r="D24" s="11">
        <v>469966.89999999997</v>
      </c>
      <c r="E24" s="11">
        <v>128219.51000000001</v>
      </c>
      <c r="F24" s="11">
        <v>128219.51000000001</v>
      </c>
      <c r="G24" s="11">
        <v>341747.38999999996</v>
      </c>
    </row>
    <row r="25" spans="1:7">
      <c r="A25" s="10" t="s">
        <v>29</v>
      </c>
      <c r="B25" s="11">
        <v>1392966.01</v>
      </c>
      <c r="C25" s="11">
        <v>-230852</v>
      </c>
      <c r="D25" s="11">
        <v>1162114.01</v>
      </c>
      <c r="E25" s="11">
        <v>466690.27</v>
      </c>
      <c r="F25" s="11">
        <v>466690.27</v>
      </c>
      <c r="G25" s="11">
        <v>695423.74</v>
      </c>
    </row>
    <row r="26" spans="1:7">
      <c r="A26" s="10" t="s">
        <v>30</v>
      </c>
      <c r="B26" s="11">
        <v>1056960.8999999999</v>
      </c>
      <c r="C26" s="11">
        <v>249400</v>
      </c>
      <c r="D26" s="11">
        <v>1306360.8999999999</v>
      </c>
      <c r="E26" s="11">
        <v>198511.39</v>
      </c>
      <c r="F26" s="11">
        <v>198511.39</v>
      </c>
      <c r="G26" s="11">
        <v>1107849.5099999998</v>
      </c>
    </row>
    <row r="27" spans="1:7">
      <c r="A27" s="10" t="s">
        <v>31</v>
      </c>
      <c r="B27" s="11">
        <v>115236</v>
      </c>
      <c r="C27" s="11">
        <v>0</v>
      </c>
      <c r="D27" s="11">
        <v>115236</v>
      </c>
      <c r="E27" s="11">
        <v>80045.23</v>
      </c>
      <c r="F27" s="11">
        <v>80045.23</v>
      </c>
      <c r="G27" s="11">
        <v>35190.770000000004</v>
      </c>
    </row>
    <row r="28" spans="1:7">
      <c r="A28" s="10" t="s">
        <v>32</v>
      </c>
      <c r="B28" s="11">
        <v>737906.22000000009</v>
      </c>
      <c r="C28" s="11">
        <v>0</v>
      </c>
      <c r="D28" s="11">
        <v>737906.22000000009</v>
      </c>
      <c r="E28" s="11">
        <v>91007.47</v>
      </c>
      <c r="F28" s="11">
        <v>91007.47</v>
      </c>
      <c r="G28" s="11">
        <v>646898.75000000012</v>
      </c>
    </row>
    <row r="29" spans="1:7">
      <c r="A29" s="10" t="s">
        <v>33</v>
      </c>
      <c r="B29" s="11">
        <v>5171540</v>
      </c>
      <c r="C29" s="11">
        <v>0</v>
      </c>
      <c r="D29" s="11">
        <v>5171540</v>
      </c>
      <c r="E29" s="11">
        <v>0</v>
      </c>
      <c r="F29" s="11">
        <v>0</v>
      </c>
      <c r="G29" s="11">
        <v>5171540</v>
      </c>
    </row>
    <row r="30" spans="1:7">
      <c r="A30" s="10" t="s">
        <v>34</v>
      </c>
      <c r="B30" s="11">
        <v>196387.41</v>
      </c>
      <c r="C30" s="11">
        <v>20000</v>
      </c>
      <c r="D30" s="11">
        <v>216387.41</v>
      </c>
      <c r="E30" s="11">
        <v>60309.58</v>
      </c>
      <c r="F30" s="11">
        <v>60309.58</v>
      </c>
      <c r="G30" s="11">
        <v>156077.83000000002</v>
      </c>
    </row>
    <row r="31" spans="1:7">
      <c r="A31" s="10" t="s">
        <v>35</v>
      </c>
      <c r="B31" s="11">
        <v>541691.96</v>
      </c>
      <c r="C31" s="11">
        <v>-3000</v>
      </c>
      <c r="D31" s="11">
        <v>538691.96</v>
      </c>
      <c r="E31" s="11">
        <v>269429</v>
      </c>
      <c r="F31" s="11">
        <v>269429</v>
      </c>
      <c r="G31" s="11">
        <v>269262.95999999996</v>
      </c>
    </row>
    <row r="32" spans="1:7">
      <c r="A32" s="10" t="s">
        <v>36</v>
      </c>
      <c r="B32" s="11">
        <v>340919.8</v>
      </c>
      <c r="C32" s="11">
        <v>13625.22</v>
      </c>
      <c r="D32" s="11">
        <v>354545.01999999996</v>
      </c>
      <c r="E32" s="11">
        <v>123234.69999999998</v>
      </c>
      <c r="F32" s="11">
        <v>123234.69999999998</v>
      </c>
      <c r="G32" s="11">
        <v>231310.31999999998</v>
      </c>
    </row>
    <row r="33" spans="1:7">
      <c r="A33" s="8" t="s">
        <v>37</v>
      </c>
      <c r="B33" s="9">
        <v>139693.49</v>
      </c>
      <c r="C33" s="9">
        <v>0</v>
      </c>
      <c r="D33" s="9">
        <v>139693.49</v>
      </c>
      <c r="E33" s="9">
        <v>10608.96</v>
      </c>
      <c r="F33" s="9">
        <v>10608.96</v>
      </c>
      <c r="G33" s="9">
        <v>129084.53</v>
      </c>
    </row>
    <row r="34" spans="1:7">
      <c r="A34" s="10" t="s">
        <v>38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</row>
    <row r="35" spans="1:7">
      <c r="A35" s="10" t="s">
        <v>39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1:7">
      <c r="A36" s="10" t="s">
        <v>40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</row>
    <row r="37" spans="1:7">
      <c r="A37" s="10" t="s">
        <v>41</v>
      </c>
      <c r="B37" s="11">
        <v>47520</v>
      </c>
      <c r="C37" s="11">
        <v>0</v>
      </c>
      <c r="D37" s="11">
        <v>47520</v>
      </c>
      <c r="E37" s="11">
        <v>0</v>
      </c>
      <c r="F37" s="11">
        <v>0</v>
      </c>
      <c r="G37" s="11">
        <v>47520</v>
      </c>
    </row>
    <row r="38" spans="1:7">
      <c r="A38" s="10" t="s">
        <v>42</v>
      </c>
      <c r="B38" s="11">
        <v>92173.49</v>
      </c>
      <c r="C38" s="11">
        <v>0</v>
      </c>
      <c r="D38" s="11">
        <v>92173.49</v>
      </c>
      <c r="E38" s="11">
        <v>10608.96</v>
      </c>
      <c r="F38" s="11">
        <v>10608.96</v>
      </c>
      <c r="G38" s="11">
        <v>81564.53</v>
      </c>
    </row>
    <row r="39" spans="1:7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</row>
    <row r="40" spans="1:7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</row>
    <row r="41" spans="1:7">
      <c r="A41" s="10" t="s">
        <v>45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</row>
    <row r="42" spans="1:7">
      <c r="A42" s="10" t="s">
        <v>46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</row>
    <row r="43" spans="1:7">
      <c r="A43" s="8" t="s">
        <v>47</v>
      </c>
      <c r="B43" s="9">
        <v>0</v>
      </c>
      <c r="C43" s="9">
        <v>195000</v>
      </c>
      <c r="D43" s="9">
        <v>195000</v>
      </c>
      <c r="E43" s="9">
        <v>0</v>
      </c>
      <c r="F43" s="9">
        <v>0</v>
      </c>
      <c r="G43" s="9">
        <v>195000</v>
      </c>
    </row>
    <row r="44" spans="1:7">
      <c r="A44" s="10" t="s">
        <v>48</v>
      </c>
      <c r="B44" s="11">
        <v>0</v>
      </c>
      <c r="C44" s="11">
        <v>170000</v>
      </c>
      <c r="D44" s="11">
        <v>170000</v>
      </c>
      <c r="E44" s="11">
        <v>0</v>
      </c>
      <c r="F44" s="11">
        <v>0</v>
      </c>
      <c r="G44" s="11">
        <v>170000</v>
      </c>
    </row>
    <row r="45" spans="1:7">
      <c r="A45" s="10" t="s">
        <v>49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</row>
    <row r="46" spans="1:7">
      <c r="A46" s="10" t="s">
        <v>50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</row>
    <row r="47" spans="1:7">
      <c r="A47" s="10" t="s">
        <v>51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</row>
    <row r="48" spans="1:7">
      <c r="A48" s="10" t="s">
        <v>52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</row>
    <row r="49" spans="1:7">
      <c r="A49" s="10" t="s">
        <v>53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</row>
    <row r="50" spans="1:7">
      <c r="A50" s="10" t="s">
        <v>54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</row>
    <row r="51" spans="1:7">
      <c r="A51" s="10" t="s">
        <v>55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</row>
    <row r="52" spans="1:7">
      <c r="A52" s="10" t="s">
        <v>56</v>
      </c>
      <c r="B52" s="11">
        <v>0</v>
      </c>
      <c r="C52" s="11">
        <v>25000</v>
      </c>
      <c r="D52" s="11">
        <v>25000</v>
      </c>
      <c r="E52" s="11">
        <v>0</v>
      </c>
      <c r="F52" s="11">
        <v>0</v>
      </c>
      <c r="G52" s="11">
        <v>25000</v>
      </c>
    </row>
    <row r="53" spans="1:7">
      <c r="A53" s="8" t="s">
        <v>57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</row>
    <row r="54" spans="1:7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</row>
    <row r="55" spans="1:7">
      <c r="A55" s="10" t="s">
        <v>59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</row>
    <row r="56" spans="1:7">
      <c r="A56" s="10" t="s">
        <v>60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</row>
    <row r="57" spans="1:7">
      <c r="A57" s="8" t="s">
        <v>61</v>
      </c>
      <c r="B57" s="9">
        <v>752592</v>
      </c>
      <c r="C57" s="9">
        <v>-112131.87</v>
      </c>
      <c r="D57" s="9">
        <v>640460.13</v>
      </c>
      <c r="E57" s="9">
        <v>0</v>
      </c>
      <c r="F57" s="9">
        <v>0</v>
      </c>
      <c r="G57" s="9">
        <v>640460.13</v>
      </c>
    </row>
    <row r="58" spans="1:7">
      <c r="A58" s="10" t="s">
        <v>62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</row>
    <row r="59" spans="1:7">
      <c r="A59" s="10" t="s">
        <v>63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</row>
    <row r="60" spans="1:7">
      <c r="A60" s="10" t="s">
        <v>64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</row>
    <row r="61" spans="1:7">
      <c r="A61" s="10" t="s">
        <v>65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</row>
    <row r="62" spans="1:7">
      <c r="A62" s="10" t="s">
        <v>66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</row>
    <row r="63" spans="1:7">
      <c r="A63" s="10" t="s">
        <v>67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</row>
    <row r="64" spans="1:7">
      <c r="A64" s="10" t="s">
        <v>68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</row>
    <row r="65" spans="1:7">
      <c r="A65" s="10" t="s">
        <v>69</v>
      </c>
      <c r="B65" s="11">
        <v>752592</v>
      </c>
      <c r="C65" s="11">
        <v>-112131.87</v>
      </c>
      <c r="D65" s="11">
        <v>640460.13</v>
      </c>
      <c r="E65" s="11">
        <v>0</v>
      </c>
      <c r="F65" s="11">
        <v>0</v>
      </c>
      <c r="G65" s="11">
        <v>640460.13</v>
      </c>
    </row>
    <row r="66" spans="1:7">
      <c r="A66" s="8" t="s">
        <v>70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</row>
    <row r="67" spans="1:7">
      <c r="A67" s="10" t="s">
        <v>71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</row>
    <row r="68" spans="1:7">
      <c r="A68" s="10" t="s">
        <v>72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</row>
    <row r="69" spans="1:7">
      <c r="A69" s="10" t="s">
        <v>73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</row>
    <row r="70" spans="1:7">
      <c r="A70" s="8" t="s">
        <v>74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</row>
    <row r="71" spans="1:7">
      <c r="A71" s="10" t="s">
        <v>75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</row>
    <row r="72" spans="1:7">
      <c r="A72" s="10" t="s">
        <v>76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</row>
    <row r="73" spans="1:7">
      <c r="A73" s="10" t="s">
        <v>77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</row>
    <row r="74" spans="1:7">
      <c r="A74" s="10" t="s">
        <v>78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</row>
    <row r="75" spans="1:7">
      <c r="A75" s="10" t="s">
        <v>79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</row>
    <row r="76" spans="1:7">
      <c r="A76" s="10" t="s">
        <v>80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</row>
    <row r="77" spans="1:7">
      <c r="A77" s="10" t="s">
        <v>81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</row>
    <row r="80" spans="1:7">
      <c r="A80" s="14" t="s">
        <v>9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</row>
    <row r="81" spans="1:7">
      <c r="A81" s="15" t="s">
        <v>10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</row>
    <row r="82" spans="1:7">
      <c r="A82" s="15" t="s">
        <v>11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</row>
    <row r="83" spans="1:7">
      <c r="A83" s="15" t="s">
        <v>12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</row>
    <row r="84" spans="1:7">
      <c r="A84" s="15" t="s">
        <v>13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</row>
    <row r="85" spans="1:7">
      <c r="A85" s="15" t="s">
        <v>14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</row>
    <row r="86" spans="1:7">
      <c r="A86" s="15" t="s">
        <v>15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</row>
    <row r="87" spans="1:7">
      <c r="A87" s="15" t="s">
        <v>16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</row>
    <row r="88" spans="1:7">
      <c r="A88" s="14" t="s">
        <v>17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</row>
    <row r="89" spans="1:7">
      <c r="A89" s="15" t="s">
        <v>18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</row>
    <row r="90" spans="1:7">
      <c r="A90" s="15" t="s">
        <v>19</v>
      </c>
      <c r="B90" s="16">
        <v>0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</row>
    <row r="91" spans="1:7">
      <c r="A91" s="15" t="s">
        <v>20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</row>
    <row r="92" spans="1:7">
      <c r="A92" s="15" t="s">
        <v>21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</row>
    <row r="93" spans="1:7">
      <c r="A93" s="15" t="s">
        <v>22</v>
      </c>
      <c r="B93" s="16">
        <v>0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</row>
    <row r="94" spans="1:7">
      <c r="A94" s="15" t="s">
        <v>23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</row>
    <row r="95" spans="1:7">
      <c r="A95" s="15" t="s">
        <v>24</v>
      </c>
      <c r="B95" s="16">
        <v>0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</row>
    <row r="96" spans="1:7">
      <c r="A96" s="15" t="s">
        <v>25</v>
      </c>
      <c r="B96" s="16">
        <v>0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</row>
    <row r="97" spans="1:7">
      <c r="A97" s="15" t="s">
        <v>26</v>
      </c>
      <c r="B97" s="16">
        <v>0</v>
      </c>
      <c r="C97" s="16">
        <v>0</v>
      </c>
      <c r="D97" s="16">
        <v>0</v>
      </c>
      <c r="E97" s="16">
        <v>0</v>
      </c>
      <c r="F97" s="16">
        <v>0</v>
      </c>
      <c r="G97" s="16">
        <v>0</v>
      </c>
    </row>
    <row r="98" spans="1:7">
      <c r="A98" s="14" t="s">
        <v>27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</row>
    <row r="99" spans="1:7">
      <c r="A99" s="15" t="s">
        <v>28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</row>
    <row r="100" spans="1:7">
      <c r="A100" s="15" t="s">
        <v>29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</row>
    <row r="101" spans="1:7">
      <c r="A101" s="15" t="s">
        <v>30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</row>
    <row r="102" spans="1:7">
      <c r="A102" s="15" t="s">
        <v>31</v>
      </c>
      <c r="B102" s="16">
        <v>0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</row>
    <row r="103" spans="1:7">
      <c r="A103" s="15" t="s">
        <v>32</v>
      </c>
      <c r="B103" s="16">
        <v>0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</row>
    <row r="104" spans="1:7">
      <c r="A104" s="15" t="s">
        <v>33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</row>
    <row r="105" spans="1:7">
      <c r="A105" s="15" t="s">
        <v>34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</row>
    <row r="106" spans="1:7">
      <c r="A106" s="15" t="s">
        <v>35</v>
      </c>
      <c r="B106" s="16">
        <v>0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</row>
    <row r="107" spans="1:7">
      <c r="A107" s="15" t="s">
        <v>36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</row>
    <row r="108" spans="1:7">
      <c r="A108" s="14" t="s">
        <v>37</v>
      </c>
      <c r="B108" s="13">
        <v>0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</row>
    <row r="109" spans="1:7">
      <c r="A109" s="15" t="s">
        <v>38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</row>
    <row r="110" spans="1:7">
      <c r="A110" s="15" t="s">
        <v>39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</row>
    <row r="111" spans="1:7">
      <c r="A111" s="15" t="s">
        <v>40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</row>
    <row r="112" spans="1:7">
      <c r="A112" s="15" t="s">
        <v>41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</row>
    <row r="113" spans="1:7">
      <c r="A113" s="15" t="s">
        <v>42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</row>
    <row r="114" spans="1:7">
      <c r="A114" s="15" t="s">
        <v>43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</row>
    <row r="115" spans="1:7">
      <c r="A115" s="15" t="s">
        <v>44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</row>
    <row r="116" spans="1:7">
      <c r="A116" s="15" t="s">
        <v>45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</row>
    <row r="117" spans="1:7">
      <c r="A117" s="15" t="s">
        <v>46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</row>
    <row r="118" spans="1:7">
      <c r="A118" s="14" t="s">
        <v>47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</row>
    <row r="119" spans="1:7">
      <c r="A119" s="15" t="s">
        <v>48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</row>
    <row r="120" spans="1:7">
      <c r="A120" s="15" t="s">
        <v>49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</row>
    <row r="121" spans="1:7">
      <c r="A121" s="15" t="s">
        <v>50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</row>
    <row r="122" spans="1:7">
      <c r="A122" s="15" t="s">
        <v>51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</row>
    <row r="123" spans="1:7">
      <c r="A123" s="15" t="s">
        <v>52</v>
      </c>
      <c r="B123" s="16">
        <v>0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</row>
    <row r="124" spans="1:7">
      <c r="A124" s="15" t="s">
        <v>53</v>
      </c>
      <c r="B124" s="16">
        <v>0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</row>
    <row r="125" spans="1:7">
      <c r="A125" s="15" t="s">
        <v>54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</row>
    <row r="126" spans="1:7">
      <c r="A126" s="15" t="s">
        <v>55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</row>
    <row r="127" spans="1:7">
      <c r="A127" s="15" t="s">
        <v>56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</row>
    <row r="128" spans="1:7">
      <c r="A128" s="14" t="s">
        <v>57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</row>
    <row r="129" spans="1:7">
      <c r="A129" s="15" t="s">
        <v>58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</row>
    <row r="130" spans="1:7">
      <c r="A130" s="15" t="s">
        <v>59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v>0</v>
      </c>
    </row>
    <row r="131" spans="1:7">
      <c r="A131" s="15" t="s">
        <v>60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</row>
    <row r="132" spans="1:7">
      <c r="A132" s="14" t="s">
        <v>61</v>
      </c>
      <c r="B132" s="13">
        <v>0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</row>
    <row r="133" spans="1:7">
      <c r="A133" s="15" t="s">
        <v>62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</row>
    <row r="134" spans="1:7">
      <c r="A134" s="15" t="s">
        <v>63</v>
      </c>
      <c r="B134" s="16">
        <v>0</v>
      </c>
      <c r="C134" s="16">
        <v>0</v>
      </c>
      <c r="D134" s="16">
        <v>0</v>
      </c>
      <c r="E134" s="16">
        <v>0</v>
      </c>
      <c r="F134" s="16">
        <v>0</v>
      </c>
      <c r="G134" s="16">
        <v>0</v>
      </c>
    </row>
    <row r="135" spans="1:7">
      <c r="A135" s="15" t="s">
        <v>64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</row>
    <row r="136" spans="1:7">
      <c r="A136" s="15" t="s">
        <v>65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</row>
    <row r="137" spans="1:7">
      <c r="A137" s="15" t="s">
        <v>66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</row>
    <row r="138" spans="1:7">
      <c r="A138" s="15" t="s">
        <v>67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</row>
    <row r="139" spans="1:7">
      <c r="A139" s="15" t="s">
        <v>68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</row>
    <row r="140" spans="1:7">
      <c r="A140" s="15" t="s">
        <v>69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</row>
    <row r="141" spans="1:7">
      <c r="A141" s="14" t="s">
        <v>70</v>
      </c>
      <c r="B141" s="13">
        <v>0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</row>
    <row r="142" spans="1:7">
      <c r="A142" s="15" t="s">
        <v>71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</row>
    <row r="143" spans="1:7">
      <c r="A143" s="15" t="s">
        <v>72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</row>
    <row r="144" spans="1:7">
      <c r="A144" s="15" t="s">
        <v>73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</row>
    <row r="145" spans="1:7">
      <c r="A145" s="14" t="s">
        <v>74</v>
      </c>
      <c r="B145" s="13">
        <v>0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</row>
    <row r="146" spans="1:7">
      <c r="A146" s="15" t="s">
        <v>75</v>
      </c>
      <c r="B146" s="16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</row>
    <row r="147" spans="1:7">
      <c r="A147" s="15" t="s">
        <v>76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</row>
    <row r="148" spans="1:7">
      <c r="A148" s="15" t="s">
        <v>77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</row>
    <row r="149" spans="1:7">
      <c r="A149" s="15" t="s">
        <v>78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</row>
    <row r="150" spans="1:7">
      <c r="A150" s="15" t="s">
        <v>79</v>
      </c>
      <c r="B150" s="16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</row>
    <row r="151" spans="1:7">
      <c r="A151" s="15" t="s">
        <v>80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</row>
    <row r="152" spans="1:7">
      <c r="A152" s="15" t="s">
        <v>81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v>32423556.369999997</v>
      </c>
      <c r="C154" s="13">
        <v>637820.84</v>
      </c>
      <c r="D154" s="13">
        <v>33061377.209999997</v>
      </c>
      <c r="E154" s="13">
        <v>8973751.9000000004</v>
      </c>
      <c r="F154" s="13">
        <v>8973751.9000000004</v>
      </c>
      <c r="G154" s="13">
        <v>24087625.309999999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</sheetData>
  <mergeCells count="2">
    <mergeCell ref="A1:G1"/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C9" sqref="C9"/>
    </sheetView>
  </sheetViews>
  <sheetFormatPr baseColWidth="10" defaultColWidth="12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49" t="s">
        <v>151</v>
      </c>
      <c r="B1" s="50"/>
      <c r="C1" s="50"/>
      <c r="D1" s="50"/>
      <c r="E1" s="50"/>
      <c r="F1" s="50"/>
      <c r="G1" s="51"/>
    </row>
    <row r="2" spans="1:7">
      <c r="A2" s="20"/>
      <c r="B2" s="52" t="s">
        <v>0</v>
      </c>
      <c r="C2" s="52"/>
      <c r="D2" s="52"/>
      <c r="E2" s="52"/>
      <c r="F2" s="52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SUM(B6:B13)</f>
        <v>32423556.370000001</v>
      </c>
      <c r="C5" s="13">
        <f t="shared" ref="C5:G5" si="0">SUM(C6:C13)</f>
        <v>637820.84000000008</v>
      </c>
      <c r="D5" s="13">
        <f t="shared" si="0"/>
        <v>33061377.210000001</v>
      </c>
      <c r="E5" s="13">
        <f t="shared" si="0"/>
        <v>8973751.9000000041</v>
      </c>
      <c r="F5" s="13">
        <f t="shared" si="0"/>
        <v>8973751.9000000041</v>
      </c>
      <c r="G5" s="13">
        <f t="shared" si="0"/>
        <v>24087625.309999995</v>
      </c>
    </row>
    <row r="6" spans="1:7">
      <c r="A6" s="26" t="s">
        <v>149</v>
      </c>
      <c r="B6" s="16">
        <v>32423556.370000001</v>
      </c>
      <c r="C6" s="16">
        <v>637820.84000000008</v>
      </c>
      <c r="D6" s="16">
        <v>33061377.210000001</v>
      </c>
      <c r="E6" s="16">
        <v>8973751.9000000041</v>
      </c>
      <c r="F6" s="16">
        <v>8973751.9000000041</v>
      </c>
      <c r="G6" s="16">
        <v>24087625.309999995</v>
      </c>
    </row>
    <row r="7" spans="1:7">
      <c r="A7" s="26" t="s">
        <v>91</v>
      </c>
      <c r="B7" s="16"/>
      <c r="C7" s="16"/>
      <c r="D7" s="16"/>
      <c r="E7" s="16"/>
      <c r="F7" s="16"/>
      <c r="G7" s="16">
        <f t="shared" ref="G7:G13" si="1">D7-E7</f>
        <v>0</v>
      </c>
    </row>
    <row r="8" spans="1:7">
      <c r="A8" s="26" t="s">
        <v>92</v>
      </c>
      <c r="B8" s="16"/>
      <c r="C8" s="16"/>
      <c r="D8" s="16"/>
      <c r="E8" s="16"/>
      <c r="F8" s="16"/>
      <c r="G8" s="16">
        <f t="shared" si="1"/>
        <v>0</v>
      </c>
    </row>
    <row r="9" spans="1:7">
      <c r="A9" s="26" t="s">
        <v>93</v>
      </c>
      <c r="B9" s="16"/>
      <c r="C9" s="16"/>
      <c r="D9" s="16"/>
      <c r="E9" s="16"/>
      <c r="F9" s="16"/>
      <c r="G9" s="16">
        <f t="shared" si="1"/>
        <v>0</v>
      </c>
    </row>
    <row r="10" spans="1:7">
      <c r="A10" s="26" t="s">
        <v>94</v>
      </c>
      <c r="B10" s="16"/>
      <c r="C10" s="16"/>
      <c r="D10" s="16"/>
      <c r="E10" s="16"/>
      <c r="F10" s="16"/>
      <c r="G10" s="16">
        <f t="shared" si="1"/>
        <v>0</v>
      </c>
    </row>
    <row r="11" spans="1:7">
      <c r="A11" s="26" t="s">
        <v>95</v>
      </c>
      <c r="B11" s="16"/>
      <c r="C11" s="16"/>
      <c r="D11" s="16"/>
      <c r="E11" s="16"/>
      <c r="F11" s="16"/>
      <c r="G11" s="16">
        <f t="shared" si="1"/>
        <v>0</v>
      </c>
    </row>
    <row r="12" spans="1:7">
      <c r="A12" s="26" t="s">
        <v>96</v>
      </c>
      <c r="B12" s="16"/>
      <c r="C12" s="16"/>
      <c r="D12" s="16"/>
      <c r="E12" s="16"/>
      <c r="F12" s="16"/>
      <c r="G12" s="16">
        <f t="shared" si="1"/>
        <v>0</v>
      </c>
    </row>
    <row r="13" spans="1:7">
      <c r="A13" s="26" t="s">
        <v>97</v>
      </c>
      <c r="B13" s="16"/>
      <c r="C13" s="16"/>
      <c r="D13" s="16"/>
      <c r="E13" s="16"/>
      <c r="F13" s="16"/>
      <c r="G13" s="16">
        <f t="shared" si="1"/>
        <v>0</v>
      </c>
    </row>
    <row r="14" spans="1:7" ht="5.0999999999999996" customHeight="1">
      <c r="A14" s="26"/>
      <c r="B14" s="16"/>
      <c r="C14" s="16"/>
      <c r="D14" s="16"/>
      <c r="E14" s="16"/>
      <c r="F14" s="16"/>
      <c r="G14" s="16"/>
    </row>
    <row r="15" spans="1:7">
      <c r="A15" s="27" t="s">
        <v>98</v>
      </c>
      <c r="B15" s="16"/>
      <c r="C15" s="16"/>
      <c r="D15" s="16"/>
      <c r="E15" s="16"/>
      <c r="F15" s="16"/>
      <c r="G15" s="16"/>
    </row>
    <row r="16" spans="1:7">
      <c r="A16" s="27" t="s">
        <v>99</v>
      </c>
      <c r="B16" s="13">
        <f>SUM(B17:B24)</f>
        <v>0</v>
      </c>
      <c r="C16" s="13">
        <f t="shared" ref="C16:G16" si="2">SUM(C17:C24)</f>
        <v>0</v>
      </c>
      <c r="D16" s="13">
        <f t="shared" si="2"/>
        <v>0</v>
      </c>
      <c r="E16" s="13">
        <f t="shared" si="2"/>
        <v>0</v>
      </c>
      <c r="F16" s="13">
        <f t="shared" si="2"/>
        <v>0</v>
      </c>
      <c r="G16" s="13">
        <f t="shared" si="2"/>
        <v>0</v>
      </c>
    </row>
    <row r="17" spans="1:7">
      <c r="A17" s="26" t="s">
        <v>90</v>
      </c>
      <c r="B17" s="16"/>
      <c r="C17" s="16"/>
      <c r="D17" s="16"/>
      <c r="E17" s="16"/>
      <c r="F17" s="16"/>
      <c r="G17" s="16">
        <f t="shared" ref="G17:G24" si="3">D17-E17</f>
        <v>0</v>
      </c>
    </row>
    <row r="18" spans="1:7">
      <c r="A18" s="26" t="s">
        <v>91</v>
      </c>
      <c r="B18" s="16"/>
      <c r="C18" s="16"/>
      <c r="D18" s="16"/>
      <c r="E18" s="16"/>
      <c r="F18" s="16"/>
      <c r="G18" s="16">
        <f t="shared" si="3"/>
        <v>0</v>
      </c>
    </row>
    <row r="19" spans="1:7">
      <c r="A19" s="26" t="s">
        <v>92</v>
      </c>
      <c r="B19" s="16"/>
      <c r="C19" s="16"/>
      <c r="D19" s="16"/>
      <c r="E19" s="16"/>
      <c r="F19" s="16"/>
      <c r="G19" s="16">
        <f t="shared" si="3"/>
        <v>0</v>
      </c>
    </row>
    <row r="20" spans="1:7">
      <c r="A20" s="26" t="s">
        <v>93</v>
      </c>
      <c r="B20" s="16"/>
      <c r="C20" s="16"/>
      <c r="D20" s="16"/>
      <c r="E20" s="16"/>
      <c r="F20" s="16"/>
      <c r="G20" s="16">
        <f t="shared" si="3"/>
        <v>0</v>
      </c>
    </row>
    <row r="21" spans="1:7">
      <c r="A21" s="26" t="s">
        <v>94</v>
      </c>
      <c r="B21" s="16"/>
      <c r="C21" s="16"/>
      <c r="D21" s="16"/>
      <c r="E21" s="16"/>
      <c r="F21" s="16"/>
      <c r="G21" s="16">
        <f t="shared" si="3"/>
        <v>0</v>
      </c>
    </row>
    <row r="22" spans="1:7">
      <c r="A22" s="26" t="s">
        <v>95</v>
      </c>
      <c r="B22" s="16"/>
      <c r="C22" s="16"/>
      <c r="D22" s="16"/>
      <c r="E22" s="16"/>
      <c r="F22" s="16"/>
      <c r="G22" s="16">
        <f t="shared" si="3"/>
        <v>0</v>
      </c>
    </row>
    <row r="23" spans="1:7">
      <c r="A23" s="26" t="s">
        <v>96</v>
      </c>
      <c r="B23" s="16"/>
      <c r="C23" s="16"/>
      <c r="D23" s="16"/>
      <c r="E23" s="16"/>
      <c r="F23" s="16"/>
      <c r="G23" s="16">
        <f t="shared" si="3"/>
        <v>0</v>
      </c>
    </row>
    <row r="24" spans="1:7">
      <c r="A24" s="26" t="s">
        <v>97</v>
      </c>
      <c r="B24" s="16"/>
      <c r="C24" s="16"/>
      <c r="D24" s="16"/>
      <c r="E24" s="16"/>
      <c r="F24" s="16"/>
      <c r="G24" s="16">
        <f t="shared" si="3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>B5+B16</f>
        <v>32423556.370000001</v>
      </c>
      <c r="C26" s="13">
        <f t="shared" ref="C26:G26" si="4">C5+C16</f>
        <v>637820.84000000008</v>
      </c>
      <c r="D26" s="13">
        <f t="shared" si="4"/>
        <v>33061377.210000001</v>
      </c>
      <c r="E26" s="13">
        <f t="shared" si="4"/>
        <v>8973751.9000000041</v>
      </c>
      <c r="F26" s="13">
        <f t="shared" si="4"/>
        <v>8973751.9000000041</v>
      </c>
      <c r="G26" s="13">
        <f t="shared" si="4"/>
        <v>24087625.309999995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activeCell="A2" sqref="A2"/>
    </sheetView>
  </sheetViews>
  <sheetFormatPr baseColWidth="10" defaultColWidth="12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49" t="s">
        <v>152</v>
      </c>
      <c r="B1" s="53"/>
      <c r="C1" s="53"/>
      <c r="D1" s="53"/>
      <c r="E1" s="53"/>
      <c r="F1" s="53"/>
      <c r="G1" s="54"/>
    </row>
    <row r="2" spans="1:7" ht="12" customHeight="1">
      <c r="A2" s="30"/>
      <c r="B2" s="52" t="s">
        <v>0</v>
      </c>
      <c r="C2" s="52"/>
      <c r="D2" s="52"/>
      <c r="E2" s="52"/>
      <c r="F2" s="52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32423556.370000001</v>
      </c>
      <c r="C5" s="13">
        <f t="shared" ref="C5:G5" si="0">C6+C16+C25+C36</f>
        <v>637820.84000000008</v>
      </c>
      <c r="D5" s="13">
        <f t="shared" si="0"/>
        <v>33061377.210000001</v>
      </c>
      <c r="E5" s="13">
        <f t="shared" si="0"/>
        <v>8973751.9000000041</v>
      </c>
      <c r="F5" s="13">
        <f t="shared" si="0"/>
        <v>8973751.9000000041</v>
      </c>
      <c r="G5" s="13">
        <f t="shared" si="0"/>
        <v>24087625.309999995</v>
      </c>
    </row>
    <row r="6" spans="1:7">
      <c r="A6" s="12" t="s">
        <v>101</v>
      </c>
      <c r="B6" s="13">
        <f>SUM(B7:B14)</f>
        <v>32423556.370000001</v>
      </c>
      <c r="C6" s="13">
        <f t="shared" ref="C6:G6" si="1">SUM(C7:C14)</f>
        <v>637820.84000000008</v>
      </c>
      <c r="D6" s="13">
        <f t="shared" si="1"/>
        <v>33061377.210000001</v>
      </c>
      <c r="E6" s="13">
        <f t="shared" si="1"/>
        <v>8973751.9000000041</v>
      </c>
      <c r="F6" s="13">
        <f t="shared" si="1"/>
        <v>8973751.9000000041</v>
      </c>
      <c r="G6" s="13">
        <f t="shared" si="1"/>
        <v>24087625.309999995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16"/>
      <c r="C8" s="16"/>
      <c r="D8" s="16"/>
      <c r="E8" s="16"/>
      <c r="F8" s="16"/>
      <c r="G8" s="16">
        <f t="shared" ref="G8:G71" si="2">D8-E8</f>
        <v>0</v>
      </c>
    </row>
    <row r="9" spans="1:7">
      <c r="A9" s="15" t="s">
        <v>104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15" t="s">
        <v>105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106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107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108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15" t="s">
        <v>109</v>
      </c>
      <c r="B14" s="16">
        <v>32423556.370000001</v>
      </c>
      <c r="C14" s="16">
        <v>637820.84000000008</v>
      </c>
      <c r="D14" s="16">
        <v>33061377.210000001</v>
      </c>
      <c r="E14" s="16">
        <v>8973751.9000000041</v>
      </c>
      <c r="F14" s="16">
        <v>8973751.9000000041</v>
      </c>
      <c r="G14" s="16">
        <v>24087625.309999995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0</v>
      </c>
      <c r="C16" s="13">
        <f t="shared" ref="C16:F16" si="3">SUM(C17:C23)</f>
        <v>0</v>
      </c>
      <c r="D16" s="13">
        <f t="shared" si="3"/>
        <v>0</v>
      </c>
      <c r="E16" s="13">
        <f t="shared" si="3"/>
        <v>0</v>
      </c>
      <c r="F16" s="13">
        <f t="shared" si="3"/>
        <v>0</v>
      </c>
      <c r="G16" s="13">
        <f t="shared" si="2"/>
        <v>0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112</v>
      </c>
      <c r="B18" s="16"/>
      <c r="C18" s="16"/>
      <c r="D18" s="16"/>
      <c r="E18" s="16"/>
      <c r="F18" s="16"/>
      <c r="G18" s="16">
        <f t="shared" si="2"/>
        <v>0</v>
      </c>
    </row>
    <row r="19" spans="1:7">
      <c r="A19" s="15" t="s">
        <v>113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114</v>
      </c>
      <c r="B20" s="16"/>
      <c r="C20" s="16"/>
      <c r="D20" s="16"/>
      <c r="E20" s="16"/>
      <c r="F20" s="16"/>
      <c r="G20" s="16">
        <f t="shared" si="2"/>
        <v>0</v>
      </c>
    </row>
    <row r="21" spans="1:7">
      <c r="A21" s="15" t="s">
        <v>115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116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117</v>
      </c>
      <c r="B23" s="16"/>
      <c r="C23" s="16"/>
      <c r="D23" s="16"/>
      <c r="E23" s="16"/>
      <c r="F23" s="16"/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0</v>
      </c>
      <c r="C42" s="13">
        <f t="shared" ref="C42:F42" si="6">C43+C53+C62+C73</f>
        <v>0</v>
      </c>
      <c r="D42" s="13">
        <f t="shared" si="6"/>
        <v>0</v>
      </c>
      <c r="E42" s="13">
        <f t="shared" si="6"/>
        <v>0</v>
      </c>
      <c r="F42" s="13">
        <f t="shared" si="6"/>
        <v>0</v>
      </c>
      <c r="G42" s="13">
        <f t="shared" si="2"/>
        <v>0</v>
      </c>
    </row>
    <row r="43" spans="1:7">
      <c r="A43" s="12" t="s">
        <v>101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0</v>
      </c>
      <c r="C53" s="13">
        <f t="shared" ref="C53:F53" si="8">SUM(C54:C60)</f>
        <v>0</v>
      </c>
      <c r="D53" s="13">
        <f t="shared" si="8"/>
        <v>0</v>
      </c>
      <c r="E53" s="13">
        <f t="shared" si="8"/>
        <v>0</v>
      </c>
      <c r="F53" s="13">
        <f t="shared" si="8"/>
        <v>0</v>
      </c>
      <c r="G53" s="13">
        <f t="shared" si="2"/>
        <v>0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16"/>
      <c r="C55" s="16"/>
      <c r="D55" s="16"/>
      <c r="E55" s="16"/>
      <c r="F55" s="16"/>
      <c r="G55" s="16">
        <f t="shared" si="2"/>
        <v>0</v>
      </c>
    </row>
    <row r="56" spans="1:7">
      <c r="A56" s="15" t="s">
        <v>113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32423556.370000001</v>
      </c>
      <c r="C79" s="13">
        <f t="shared" ref="C79:G79" si="12">C5+C42</f>
        <v>637820.84000000008</v>
      </c>
      <c r="D79" s="13">
        <f t="shared" si="12"/>
        <v>33061377.210000001</v>
      </c>
      <c r="E79" s="13">
        <f t="shared" si="12"/>
        <v>8973751.9000000041</v>
      </c>
      <c r="F79" s="13">
        <f t="shared" si="12"/>
        <v>8973751.9000000041</v>
      </c>
      <c r="G79" s="13">
        <f t="shared" si="12"/>
        <v>24087625.309999995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</sheetData>
  <mergeCells count="2">
    <mergeCell ref="A1:G1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" sqref="A2"/>
    </sheetView>
  </sheetViews>
  <sheetFormatPr baseColWidth="10" defaultColWidth="12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49" t="s">
        <v>153</v>
      </c>
      <c r="B1" s="53"/>
      <c r="C1" s="53"/>
      <c r="D1" s="53"/>
      <c r="E1" s="53"/>
      <c r="F1" s="53"/>
      <c r="G1" s="54"/>
    </row>
    <row r="2" spans="1:7">
      <c r="A2" s="30"/>
      <c r="B2" s="52" t="s">
        <v>0</v>
      </c>
      <c r="C2" s="52"/>
      <c r="D2" s="52"/>
      <c r="E2" s="52"/>
      <c r="F2" s="52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20963747.899999999</v>
      </c>
      <c r="C4" s="39">
        <f t="shared" ref="C4:G4" si="0">C5+C6+C7+C10+C11+C14</f>
        <v>486927.49000000005</v>
      </c>
      <c r="D4" s="39">
        <f t="shared" si="0"/>
        <v>21450675.389999997</v>
      </c>
      <c r="E4" s="39">
        <f t="shared" si="0"/>
        <v>7354219.8800000036</v>
      </c>
      <c r="F4" s="39">
        <f t="shared" si="0"/>
        <v>7354219.8800000036</v>
      </c>
      <c r="G4" s="39">
        <f t="shared" si="0"/>
        <v>14096455.509999994</v>
      </c>
    </row>
    <row r="5" spans="1:7">
      <c r="A5" s="40" t="s">
        <v>136</v>
      </c>
      <c r="B5" s="13">
        <v>20963747.899999999</v>
      </c>
      <c r="C5" s="13">
        <v>486927.49000000005</v>
      </c>
      <c r="D5" s="13">
        <v>21450675.389999997</v>
      </c>
      <c r="E5" s="13">
        <v>7354219.8800000036</v>
      </c>
      <c r="F5" s="13">
        <v>7354219.8800000036</v>
      </c>
      <c r="G5" s="13">
        <v>14096455.509999994</v>
      </c>
    </row>
    <row r="6" spans="1:7">
      <c r="A6" s="40" t="s">
        <v>137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139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0</v>
      </c>
      <c r="C16" s="13">
        <f t="shared" ref="C16:G16" si="4">C17+C18+C19+C22+C23+C26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138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141</v>
      </c>
      <c r="B22" s="13"/>
      <c r="C22" s="13"/>
      <c r="D22" s="13"/>
      <c r="E22" s="13"/>
      <c r="F22" s="13"/>
      <c r="G22" s="13">
        <f t="shared" si="5"/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147</v>
      </c>
      <c r="B27" s="13">
        <f>B4+B16</f>
        <v>20963747.899999999</v>
      </c>
      <c r="C27" s="13">
        <f t="shared" ref="C27:G27" si="8">C4+C16</f>
        <v>486927.49000000005</v>
      </c>
      <c r="D27" s="13">
        <f t="shared" si="8"/>
        <v>21450675.389999997</v>
      </c>
      <c r="E27" s="13">
        <f t="shared" si="8"/>
        <v>7354219.8800000036</v>
      </c>
      <c r="F27" s="13">
        <f t="shared" si="8"/>
        <v>7354219.8800000036</v>
      </c>
      <c r="G27" s="13">
        <f t="shared" si="8"/>
        <v>14096455.509999994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Dirección de Admón</cp:lastModifiedBy>
  <dcterms:created xsi:type="dcterms:W3CDTF">2017-01-11T17:22:36Z</dcterms:created>
  <dcterms:modified xsi:type="dcterms:W3CDTF">2017-07-13T17:52:06Z</dcterms:modified>
</cp:coreProperties>
</file>